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<sst xmlns="http://schemas.openxmlformats.org/spreadsheetml/2006/main" count="65" uniqueCount="62">
  <si>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Załącznik nr 2c</t>
  </si>
  <si>
    <r>
      <rPr>
        <b/>
        <sz val="18"/>
        <color indexed="8"/>
        <rFont val="Calibri"/>
        <family val="2"/>
      </rPr>
      <t>FORMULARZ CENOWY</t>
    </r>
    <r>
      <rPr>
        <b/>
        <sz val="18"/>
        <color indexed="8"/>
        <rFont val="Calibri"/>
        <family val="2"/>
      </rPr>
      <t xml:space="preserve">
</t>
    </r>
    <r>
      <rPr>
        <sz val="18"/>
        <color indexed="8"/>
        <rFont val="Calibri"/>
        <family val="2"/>
      </rPr>
      <t xml:space="preserve">Część 3: Dostawa i montaż nowego  specjalistycznego wyposażenia pracowni zawodowych w ramach projektu Pracuj w branży HoReCa  nr RPLD.11.03.01-10-0042/17
</t>
    </r>
  </si>
  <si>
    <t>L.p.</t>
  </si>
  <si>
    <t>NAZWA</t>
  </si>
  <si>
    <t>WYMIARY</t>
  </si>
  <si>
    <t>PRODUCENT/ NUMER KATALOGOWY</t>
  </si>
  <si>
    <t>Liczba sztuk</t>
  </si>
  <si>
    <t>CENA JEDNOSTKOWA NETTO</t>
  </si>
  <si>
    <t>Wartość NETTO</t>
  </si>
  <si>
    <t>CENA JEDNOSTKOWA BRUTTO</t>
  </si>
  <si>
    <t>WARTOŚĆ BRUTTO</t>
  </si>
  <si>
    <t xml:space="preserve"> MODUŁ A  TECHNIK ŻYWIENIA I USŁUG GASTRONOMICZNYCH I KUCHARZ - Wyposażenie pracowni technologii gastronomicznej  (środki trwałe) (poz.17)</t>
  </si>
  <si>
    <t xml:space="preserve">Piec konwekcyjno-parowy </t>
  </si>
  <si>
    <t>750x742x580</t>
  </si>
  <si>
    <t>Zmywarka gastronomiczna ze zmiękczaczem wody</t>
  </si>
  <si>
    <t>600x600x820</t>
  </si>
  <si>
    <t xml:space="preserve"> MODUŁ B   TECHNIK ŻYWIENIA I USŁUG GASTRONOMICZNYCH I KUCHARZ - Wyposażenie  pracowni technologii gastronomicznej  - meble gastronomiczne (poz.18)</t>
  </si>
  <si>
    <t>Umywalka do mycia rąk</t>
  </si>
  <si>
    <t>400x335x200/570</t>
  </si>
  <si>
    <t>Bateria sztorcowa</t>
  </si>
  <si>
    <t xml:space="preserve">wylewka h=130-160 mm
wylewka l=215-230 
</t>
  </si>
  <si>
    <t>Stół z 2 półkami</t>
  </si>
  <si>
    <t>300x600x850</t>
  </si>
  <si>
    <t xml:space="preserve">Stół ze zlewem 1 komorowym z drzwiami od frontu     Komora zlewowa z prawej strony 
</t>
  </si>
  <si>
    <t>800x600x850</t>
  </si>
  <si>
    <t xml:space="preserve">Stół ze zlewem 1 komorowym z drzwiami od frontu     Komora zlewowa z prawej strony </t>
  </si>
  <si>
    <t xml:space="preserve">Stół z blokiem 3 szuflad
</t>
  </si>
  <si>
    <t>400x600x850</t>
  </si>
  <si>
    <t xml:space="preserve">Stół roboczy
</t>
  </si>
  <si>
    <t xml:space="preserve">1600x600x890 </t>
  </si>
  <si>
    <t xml:space="preserve">Stół z szafką z prawej strony </t>
  </si>
  <si>
    <t xml:space="preserve">1600x600x850; </t>
  </si>
  <si>
    <t xml:space="preserve">Stół z szafką z lewej strony </t>
  </si>
  <si>
    <t xml:space="preserve">Okap centralny z łapaczami tłuszczu i króćcem wylotowym fi-250
</t>
  </si>
  <si>
    <t>1200x1600x450</t>
  </si>
  <si>
    <t xml:space="preserve">Okap wyciągowy przyścienny nad piec konwekcyjno-parowy
łapaczami tłuszczu, króciec wylotowy Fi-200
</t>
  </si>
  <si>
    <t>1200x1000x450</t>
  </si>
  <si>
    <t>Szafa magazynowa</t>
  </si>
  <si>
    <t xml:space="preserve">1100x600x1800  </t>
  </si>
  <si>
    <t>Stół roboczy jezdny z półką</t>
  </si>
  <si>
    <t xml:space="preserve">600x600x800 </t>
  </si>
  <si>
    <t>Podstawa pod piec z prowadnicami na GN</t>
  </si>
  <si>
    <t>665x700x850</t>
  </si>
  <si>
    <t>Szafka wisząca z drzwiami otwieranymi</t>
  </si>
  <si>
    <t>1200x300x600</t>
  </si>
  <si>
    <t>Półka ścienna</t>
  </si>
  <si>
    <t>1600x300</t>
  </si>
  <si>
    <t>Stół z basenem</t>
  </si>
  <si>
    <t>2200-2300</t>
  </si>
  <si>
    <t>MODUŁ C  TECHNIK ŻYWIENIA I USŁUG GASTRONOMICZNYCH I KUCHARZ - Wyposażenie pracowni technologii gastronomicznej dla zawodu żywienia i usług gastronomicznych i kucharz - urządzenia (poz.18)</t>
  </si>
  <si>
    <t>Kuchenka indukcyjna z piekarnikiem</t>
  </si>
  <si>
    <t>600x600x850</t>
  </si>
  <si>
    <t>Pralka ładowana od przodu</t>
  </si>
  <si>
    <t>Szafa chłodnicza</t>
  </si>
  <si>
    <t xml:space="preserve">775x720x1885 </t>
  </si>
  <si>
    <t>MODUŁ D  TECHNIK ŻYWIENIA I USŁUG GASTRONOMICZNYCH - Wyposażenie  pracowni warsztaty szkolne  (poz.22)</t>
  </si>
  <si>
    <t>Mechaniczne urządzenie do rozdrabniania surowców -robot wieloczynnościowy</t>
  </si>
  <si>
    <t>Robot planetarny</t>
  </si>
  <si>
    <t>MODUŁ E : Szkolenie w siedzibie ZS-CEZiU dla nauczycieli z zakresu zakupionego sprzętu– (Poz.8)</t>
  </si>
  <si>
    <t xml:space="preserve">Szkolenie w siedzibie ZS-CEZiU </t>
  </si>
  <si>
    <t>netto</t>
  </si>
  <si>
    <t>brutto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</si>
</sst>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&quot; &quot;#,##0.00&quot; &quot;[$zł]&quot; &quot;;&quot;-&quot;#,##0.00&quot; &quot;[$zł]&quot; &quot;;&quot; -&quot;00&quot; &quot;[$zł]&quot; &quot;;&quot; &quot;@&quot; &quot;"/>
    <numFmt numFmtId="166" formatCode="#,##0.00&quot; &quot;[$zł-415];[Red]&quot;-&quot;#,##0.00&quot; &quot;[$zł-415]"/>
    <numFmt numFmtId="167" formatCode="#,##0.00\ [$zł-415]"/>
  </numFmts>
  <fonts count="60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indexed="8"/>
      <name val="Verdan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4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Verdana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sz val="14"/>
      <color rgb="FF000000"/>
      <name val="Calibri"/>
      <family val="2"/>
    </font>
    <font>
      <sz val="1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medium"/>
      <top style="medium"/>
      <bottom style="medium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4" fontId="36" fillId="0" borderId="0" applyBorder="0" applyProtection="0">
      <alignment/>
    </xf>
    <xf numFmtId="0" fontId="37" fillId="0" borderId="0" applyNumberFormat="0" applyBorder="0" applyProtection="0">
      <alignment horizontal="center"/>
    </xf>
    <xf numFmtId="0" fontId="37" fillId="0" borderId="0" applyNumberFormat="0" applyBorder="0" applyProtection="0">
      <alignment horizontal="center" textRotation="90"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Border="0" applyProtection="0">
      <alignment/>
    </xf>
    <xf numFmtId="166" fontId="45" fillId="0" borderId="0" applyBorder="0" applyProtection="0">
      <alignment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1" fillId="31" borderId="9" applyNumberFormat="0" applyFont="0" applyAlignment="0" applyProtection="0"/>
    <xf numFmtId="165" fontId="0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64" fontId="36" fillId="0" borderId="0" xfId="44" applyFont="1" applyFill="1" applyAlignment="1">
      <alignment/>
    </xf>
    <xf numFmtId="164" fontId="51" fillId="0" borderId="10" xfId="44" applyFont="1" applyFill="1" applyBorder="1" applyAlignment="1">
      <alignment horizontal="center" vertical="center" wrapText="1"/>
    </xf>
    <xf numFmtId="164" fontId="52" fillId="0" borderId="10" xfId="44" applyFont="1" applyFill="1" applyBorder="1" applyAlignment="1">
      <alignment vertical="center" wrapText="1"/>
    </xf>
    <xf numFmtId="164" fontId="52" fillId="0" borderId="10" xfId="44" applyFont="1" applyFill="1" applyBorder="1" applyAlignment="1">
      <alignment horizontal="center" vertical="center" wrapText="1"/>
    </xf>
    <xf numFmtId="164" fontId="53" fillId="0" borderId="0" xfId="44" applyFont="1" applyFill="1" applyAlignment="1">
      <alignment/>
    </xf>
    <xf numFmtId="164" fontId="54" fillId="33" borderId="10" xfId="44" applyFont="1" applyFill="1" applyBorder="1" applyAlignment="1">
      <alignment horizontal="center" vertical="center" wrapText="1"/>
    </xf>
    <xf numFmtId="164" fontId="55" fillId="0" borderId="11" xfId="44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vertical="center" wrapText="1"/>
    </xf>
    <xf numFmtId="164" fontId="55" fillId="0" borderId="10" xfId="44" applyFont="1" applyFill="1" applyBorder="1" applyAlignment="1">
      <alignment vertical="top" wrapText="1"/>
    </xf>
    <xf numFmtId="164" fontId="55" fillId="0" borderId="10" xfId="44" applyFont="1" applyFill="1" applyBorder="1" applyAlignment="1">
      <alignment vertical="center" wrapText="1"/>
    </xf>
    <xf numFmtId="164" fontId="55" fillId="0" borderId="10" xfId="44" applyFont="1" applyFill="1" applyBorder="1" applyAlignment="1">
      <alignment horizontal="center" vertical="center" wrapText="1"/>
    </xf>
    <xf numFmtId="165" fontId="55" fillId="0" borderId="10" xfId="63" applyFont="1" applyFill="1" applyBorder="1" applyAlignment="1">
      <alignment horizontal="center" vertical="center" wrapText="1"/>
    </xf>
    <xf numFmtId="165" fontId="55" fillId="0" borderId="10" xfId="63" applyFont="1" applyFill="1" applyBorder="1" applyAlignment="1">
      <alignment horizontal="right" vertical="center"/>
    </xf>
    <xf numFmtId="164" fontId="55" fillId="0" borderId="10" xfId="44" applyFont="1" applyFill="1" applyBorder="1" applyAlignment="1">
      <alignment horizontal="center" vertical="center"/>
    </xf>
    <xf numFmtId="164" fontId="55" fillId="33" borderId="10" xfId="44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vertical="center" wrapText="1"/>
    </xf>
    <xf numFmtId="164" fontId="55" fillId="33" borderId="10" xfId="44" applyFont="1" applyFill="1" applyBorder="1" applyAlignment="1">
      <alignment vertical="center" wrapText="1"/>
    </xf>
    <xf numFmtId="164" fontId="55" fillId="33" borderId="10" xfId="44" applyFont="1" applyFill="1" applyBorder="1" applyAlignment="1">
      <alignment horizontal="center" vertical="center" wrapText="1"/>
    </xf>
    <xf numFmtId="165" fontId="55" fillId="33" borderId="10" xfId="63" applyFont="1" applyFill="1" applyBorder="1" applyAlignment="1">
      <alignment horizontal="center" vertical="center" wrapText="1"/>
    </xf>
    <xf numFmtId="165" fontId="55" fillId="33" borderId="10" xfId="63" applyFont="1" applyFill="1" applyBorder="1" applyAlignment="1">
      <alignment horizontal="right" vertical="center"/>
    </xf>
    <xf numFmtId="164" fontId="55" fillId="33" borderId="12" xfId="44" applyFont="1" applyFill="1" applyBorder="1" applyAlignment="1">
      <alignment horizontal="center" vertical="center"/>
    </xf>
    <xf numFmtId="0" fontId="55" fillId="0" borderId="13" xfId="0" applyFont="1" applyBorder="1" applyAlignment="1">
      <alignment wrapText="1"/>
    </xf>
    <xf numFmtId="164" fontId="55" fillId="0" borderId="13" xfId="44" applyFont="1" applyFill="1" applyBorder="1" applyAlignment="1">
      <alignment vertical="center" wrapText="1"/>
    </xf>
    <xf numFmtId="164" fontId="56" fillId="0" borderId="10" xfId="44" applyFont="1" applyFill="1" applyBorder="1" applyAlignment="1">
      <alignment vertical="top" wrapText="1"/>
    </xf>
    <xf numFmtId="164" fontId="55" fillId="0" borderId="14" xfId="44" applyFont="1" applyFill="1" applyBorder="1" applyAlignment="1">
      <alignment vertical="center" wrapText="1"/>
    </xf>
    <xf numFmtId="164" fontId="55" fillId="0" borderId="14" xfId="44" applyFont="1" applyFill="1" applyBorder="1" applyAlignment="1">
      <alignment vertical="top" wrapText="1"/>
    </xf>
    <xf numFmtId="164" fontId="55" fillId="0" borderId="15" xfId="44" applyFont="1" applyFill="1" applyBorder="1" applyAlignment="1">
      <alignment vertical="top" wrapText="1"/>
    </xf>
    <xf numFmtId="0" fontId="0" fillId="0" borderId="0" xfId="0" applyAlignment="1">
      <alignment vertical="top"/>
    </xf>
    <xf numFmtId="164" fontId="55" fillId="0" borderId="10" xfId="44" applyFont="1" applyFill="1" applyBorder="1" applyAlignment="1">
      <alignment horizontal="center" vertical="top"/>
    </xf>
    <xf numFmtId="164" fontId="55" fillId="0" borderId="13" xfId="44" applyFont="1" applyFill="1" applyBorder="1" applyAlignment="1">
      <alignment vertical="top" wrapText="1"/>
    </xf>
    <xf numFmtId="164" fontId="53" fillId="0" borderId="0" xfId="44" applyFont="1" applyFill="1" applyAlignment="1">
      <alignment vertical="top"/>
    </xf>
    <xf numFmtId="164" fontId="36" fillId="0" borderId="0" xfId="44" applyFont="1" applyFill="1" applyAlignment="1">
      <alignment vertical="top"/>
    </xf>
    <xf numFmtId="164" fontId="55" fillId="0" borderId="16" xfId="44" applyFont="1" applyFill="1" applyBorder="1" applyAlignment="1">
      <alignment vertical="top" wrapText="1"/>
    </xf>
    <xf numFmtId="164" fontId="55" fillId="0" borderId="17" xfId="44" applyFont="1" applyFill="1" applyBorder="1" applyAlignment="1">
      <alignment vertical="top" wrapText="1"/>
    </xf>
    <xf numFmtId="0" fontId="54" fillId="33" borderId="13" xfId="0" applyFont="1" applyFill="1" applyBorder="1" applyAlignment="1">
      <alignment vertical="center" wrapText="1"/>
    </xf>
    <xf numFmtId="0" fontId="55" fillId="34" borderId="13" xfId="0" applyFont="1" applyFill="1" applyBorder="1" applyAlignment="1">
      <alignment vertical="center" wrapText="1"/>
    </xf>
    <xf numFmtId="164" fontId="55" fillId="0" borderId="0" xfId="44" applyFont="1" applyFill="1" applyAlignment="1">
      <alignment/>
    </xf>
    <xf numFmtId="164" fontId="57" fillId="0" borderId="0" xfId="44" applyFont="1" applyFill="1" applyAlignment="1">
      <alignment/>
    </xf>
    <xf numFmtId="165" fontId="55" fillId="0" borderId="0" xfId="63" applyFont="1" applyFill="1" applyAlignment="1">
      <alignment/>
    </xf>
    <xf numFmtId="164" fontId="54" fillId="0" borderId="0" xfId="44" applyFont="1" applyFill="1" applyAlignment="1">
      <alignment horizontal="right"/>
    </xf>
    <xf numFmtId="164" fontId="54" fillId="0" borderId="0" xfId="44" applyFont="1" applyFill="1" applyAlignment="1">
      <alignment horizontal="right"/>
    </xf>
    <xf numFmtId="165" fontId="55" fillId="33" borderId="11" xfId="63" applyFont="1" applyFill="1" applyBorder="1" applyAlignment="1">
      <alignment horizontal="center" vertical="center" wrapText="1"/>
    </xf>
    <xf numFmtId="165" fontId="54" fillId="35" borderId="18" xfId="63" applyFont="1" applyFill="1" applyBorder="1" applyAlignment="1">
      <alignment horizontal="right"/>
    </xf>
    <xf numFmtId="165" fontId="55" fillId="33" borderId="11" xfId="63" applyFont="1" applyFill="1" applyBorder="1" applyAlignment="1">
      <alignment horizontal="right" vertical="center"/>
    </xf>
    <xf numFmtId="164" fontId="54" fillId="33" borderId="10" xfId="44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64" fontId="58" fillId="0" borderId="0" xfId="44" applyFont="1" applyFill="1" applyAlignment="1">
      <alignment horizontal="right"/>
    </xf>
    <xf numFmtId="0" fontId="59" fillId="0" borderId="0" xfId="0" applyFont="1" applyAlignment="1">
      <alignment horizontal="center" vertical="center" wrapText="1"/>
    </xf>
    <xf numFmtId="0" fontId="54" fillId="33" borderId="10" xfId="0" applyFont="1" applyFill="1" applyBorder="1" applyAlignment="1">
      <alignment horizontal="left"/>
    </xf>
    <xf numFmtId="164" fontId="30" fillId="0" borderId="10" xfId="44" applyFont="1" applyFill="1" applyBorder="1" applyAlignment="1">
      <alignment vertical="center" wrapText="1"/>
    </xf>
    <xf numFmtId="164" fontId="30" fillId="0" borderId="10" xfId="44" applyFont="1" applyFill="1" applyBorder="1" applyAlignment="1">
      <alignment horizontal="center" vertical="center" wrapText="1"/>
    </xf>
    <xf numFmtId="165" fontId="30" fillId="0" borderId="10" xfId="63" applyFont="1" applyFill="1" applyBorder="1" applyAlignment="1">
      <alignment horizontal="center" vertical="center" wrapText="1"/>
    </xf>
    <xf numFmtId="165" fontId="30" fillId="0" borderId="10" xfId="63" applyFont="1" applyFill="1" applyBorder="1" applyAlignment="1">
      <alignment horizontal="right" vertical="center"/>
    </xf>
    <xf numFmtId="164" fontId="30" fillId="0" borderId="19" xfId="44" applyFont="1" applyFill="1" applyBorder="1" applyAlignment="1">
      <alignment vertical="center" wrapText="1"/>
    </xf>
    <xf numFmtId="164" fontId="30" fillId="0" borderId="20" xfId="44" applyFont="1" applyFill="1" applyBorder="1" applyAlignment="1">
      <alignment horizontal="center" vertical="center" wrapText="1"/>
    </xf>
    <xf numFmtId="165" fontId="30" fillId="0" borderId="20" xfId="63" applyFont="1" applyFill="1" applyBorder="1" applyAlignment="1">
      <alignment horizontal="center" vertical="center" wrapText="1"/>
    </xf>
    <xf numFmtId="165" fontId="30" fillId="0" borderId="20" xfId="63" applyFont="1" applyFill="1" applyBorder="1" applyAlignment="1">
      <alignment horizontal="right" vertical="center"/>
    </xf>
    <xf numFmtId="164" fontId="30" fillId="0" borderId="14" xfId="44" applyFont="1" applyFill="1" applyBorder="1" applyAlignment="1">
      <alignment vertical="center" wrapText="1"/>
    </xf>
    <xf numFmtId="164" fontId="30" fillId="0" borderId="14" xfId="44" applyFont="1" applyFill="1" applyBorder="1" applyAlignment="1">
      <alignment horizontal="center" vertical="center" wrapText="1"/>
    </xf>
    <xf numFmtId="165" fontId="30" fillId="0" borderId="14" xfId="63" applyFont="1" applyFill="1" applyBorder="1" applyAlignment="1">
      <alignment horizontal="center" vertical="center" wrapText="1"/>
    </xf>
    <xf numFmtId="164" fontId="30" fillId="0" borderId="13" xfId="44" applyFont="1" applyFill="1" applyBorder="1" applyAlignment="1">
      <alignment vertical="top" wrapText="1"/>
    </xf>
    <xf numFmtId="164" fontId="30" fillId="0" borderId="13" xfId="44" applyFont="1" applyFill="1" applyBorder="1" applyAlignment="1">
      <alignment horizontal="center" vertical="top" wrapText="1"/>
    </xf>
    <xf numFmtId="165" fontId="30" fillId="0" borderId="13" xfId="63" applyFont="1" applyFill="1" applyBorder="1" applyAlignment="1">
      <alignment horizontal="center" vertical="top" wrapText="1"/>
    </xf>
    <xf numFmtId="165" fontId="30" fillId="0" borderId="10" xfId="63" applyFont="1" applyFill="1" applyBorder="1" applyAlignment="1">
      <alignment horizontal="center" vertical="top" wrapText="1"/>
    </xf>
    <xf numFmtId="165" fontId="30" fillId="0" borderId="10" xfId="63" applyFont="1" applyFill="1" applyBorder="1" applyAlignment="1">
      <alignment horizontal="right" vertical="top"/>
    </xf>
    <xf numFmtId="164" fontId="30" fillId="0" borderId="20" xfId="44" applyFont="1" applyFill="1" applyBorder="1" applyAlignment="1">
      <alignment vertical="top" wrapText="1"/>
    </xf>
    <xf numFmtId="164" fontId="30" fillId="0" borderId="10" xfId="44" applyFont="1" applyFill="1" applyBorder="1" applyAlignment="1">
      <alignment vertical="top" wrapText="1"/>
    </xf>
    <xf numFmtId="164" fontId="30" fillId="0" borderId="17" xfId="44" applyFont="1" applyFill="1" applyBorder="1" applyAlignment="1">
      <alignment vertical="center" wrapText="1"/>
    </xf>
    <xf numFmtId="164" fontId="30" fillId="0" borderId="11" xfId="44" applyFont="1" applyFill="1" applyBorder="1" applyAlignment="1">
      <alignment horizontal="center" vertical="center" wrapText="1"/>
    </xf>
    <xf numFmtId="165" fontId="30" fillId="0" borderId="11" xfId="63" applyFont="1" applyFill="1" applyBorder="1" applyAlignment="1">
      <alignment horizontal="center" vertical="center" wrapText="1"/>
    </xf>
    <xf numFmtId="164" fontId="30" fillId="0" borderId="13" xfId="44" applyFont="1" applyFill="1" applyBorder="1" applyAlignment="1">
      <alignment horizontal="center" vertical="center" wrapText="1"/>
    </xf>
    <xf numFmtId="165" fontId="30" fillId="0" borderId="13" xfId="63" applyFont="1" applyFill="1" applyBorder="1" applyAlignment="1">
      <alignment horizontal="center" vertical="center" wrapText="1"/>
    </xf>
    <xf numFmtId="164" fontId="30" fillId="0" borderId="20" xfId="44" applyFont="1" applyFill="1" applyBorder="1" applyAlignment="1">
      <alignment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1790700</xdr:colOff>
      <xdr:row>1</xdr:row>
      <xdr:rowOff>0</xdr:rowOff>
    </xdr:from>
    <xdr:to>
      <xdr:col>8</xdr:col>
      <xdr:colOff>152400</xdr:colOff>
      <xdr:row>2</xdr:row>
      <xdr:rowOff>85725</xdr:rowOff>
    </xdr:to>
    <xdr:pic>
      <xdr:nvPicPr>
        <xdr:cNvPr id="1" name="Obraz 66" descr="LOGOTYPY_CZB_EFS"/>
        <xdr:cNvPicPr preferRelativeResize="1">
          <a:picLocks noChangeAspect="1"/>
        </xdr:cNvPicPr>
      </xdr:nvPicPr>
      <xdr:blipFill>
        <a:blip r:embed="rId1"/>
        <a:srcRect t="18965" b="25862"/>
        <a:stretch>
          <a:fillRect/>
        </a:stretch>
      </xdr:blipFill>
      <xdr:spPr>
        <a:xfrm>
          <a:off x="2762250" y="1905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V62"/>
  <sheetViews>
    <sheetView tabSelected="1" zoomScalePageLayoutView="0" workbookViewId="0" topLeftCell="A25">
      <selection activeCell="M35" sqref="M35"/>
    </sheetView>
  </sheetViews>
  <sheetFormatPr defaultColWidth="9.375" defaultRowHeight="14.25"/>
  <cols>
    <col min="1" max="1" width="5.25390625" style="0" customWidth="1"/>
    <col min="2" max="2" width="7.50390625" style="1" customWidth="1"/>
    <col min="3" max="3" width="30.75390625" style="1" customWidth="1"/>
    <col min="4" max="4" width="15.625" style="1" customWidth="1"/>
    <col min="5" max="5" width="15.125" style="1" customWidth="1"/>
    <col min="6" max="6" width="5.50390625" style="1" customWidth="1"/>
    <col min="7" max="7" width="13.125" style="1" customWidth="1"/>
    <col min="8" max="8" width="11.875" style="1" customWidth="1"/>
    <col min="9" max="9" width="13.00390625" style="1" customWidth="1"/>
    <col min="10" max="10" width="13.125" style="1" customWidth="1"/>
    <col min="11" max="16384" width="9.375" style="1" customWidth="1"/>
  </cols>
  <sheetData>
    <row r="2" spans="2:10" ht="43.5" customHeight="1">
      <c r="B2" s="46"/>
      <c r="C2" s="46"/>
      <c r="D2" s="46"/>
      <c r="E2" s="46"/>
      <c r="F2" s="46"/>
      <c r="G2" s="46"/>
      <c r="H2" s="46"/>
      <c r="I2" s="46"/>
      <c r="J2" s="46"/>
    </row>
    <row r="3" spans="2:10" ht="29.25" customHeight="1">
      <c r="B3" s="47" t="s">
        <v>0</v>
      </c>
      <c r="C3" s="47"/>
      <c r="D3" s="47"/>
      <c r="E3" s="47"/>
      <c r="F3" s="47"/>
      <c r="G3" s="47"/>
      <c r="H3" s="47"/>
      <c r="I3" s="47"/>
      <c r="J3" s="47"/>
    </row>
    <row r="4" spans="2:10" ht="36.75" customHeight="1">
      <c r="B4" s="48" t="s">
        <v>1</v>
      </c>
      <c r="C4" s="48"/>
      <c r="D4" s="48"/>
      <c r="E4" s="48"/>
      <c r="F4" s="48"/>
      <c r="G4" s="48"/>
      <c r="H4" s="48"/>
      <c r="I4" s="48"/>
      <c r="J4" s="48"/>
    </row>
    <row r="5" spans="2:10" ht="15">
      <c r="B5" s="48"/>
      <c r="C5" s="48"/>
      <c r="D5" s="48"/>
      <c r="E5" s="48"/>
      <c r="F5" s="48"/>
      <c r="G5" s="48"/>
      <c r="H5" s="48"/>
      <c r="I5" s="48"/>
      <c r="J5" s="48"/>
    </row>
    <row r="6" spans="2:10" ht="47.25" customHeight="1">
      <c r="B6" s="48"/>
      <c r="C6" s="48"/>
      <c r="D6" s="48"/>
      <c r="E6" s="48"/>
      <c r="F6" s="48"/>
      <c r="G6" s="48"/>
      <c r="H6" s="48"/>
      <c r="I6" s="48"/>
      <c r="J6" s="48"/>
    </row>
    <row r="8" spans="2:11" ht="65.25" customHeight="1">
      <c r="B8" s="2" t="s">
        <v>2</v>
      </c>
      <c r="C8" s="2" t="s">
        <v>3</v>
      </c>
      <c r="D8" s="2" t="s">
        <v>4</v>
      </c>
      <c r="E8" s="2" t="s">
        <v>5</v>
      </c>
      <c r="F8" s="3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5"/>
    </row>
    <row r="9" spans="2:11" ht="30" customHeight="1">
      <c r="B9" s="6"/>
      <c r="C9" s="45" t="s">
        <v>11</v>
      </c>
      <c r="D9" s="45"/>
      <c r="E9" s="45"/>
      <c r="F9" s="45"/>
      <c r="G9" s="45"/>
      <c r="H9" s="45"/>
      <c r="I9" s="45"/>
      <c r="J9" s="45"/>
      <c r="K9" s="5"/>
    </row>
    <row r="10" spans="2:11" ht="15">
      <c r="B10" s="7">
        <v>1</v>
      </c>
      <c r="C10" s="8" t="s">
        <v>12</v>
      </c>
      <c r="D10" s="9" t="s">
        <v>13</v>
      </c>
      <c r="E10" s="50"/>
      <c r="F10" s="51">
        <v>1</v>
      </c>
      <c r="G10" s="52"/>
      <c r="H10" s="52">
        <f>F10*G10</f>
        <v>0</v>
      </c>
      <c r="I10" s="53">
        <f>G10*1.23</f>
        <v>0</v>
      </c>
      <c r="J10" s="53">
        <f>I10*F10</f>
        <v>0</v>
      </c>
      <c r="K10" s="5"/>
    </row>
    <row r="11" spans="2:11" ht="25.5" customHeight="1">
      <c r="B11" s="14">
        <v>2</v>
      </c>
      <c r="C11" s="8" t="s">
        <v>14</v>
      </c>
      <c r="D11" s="9" t="s">
        <v>15</v>
      </c>
      <c r="E11" s="50"/>
      <c r="F11" s="51">
        <v>1</v>
      </c>
      <c r="G11" s="52"/>
      <c r="H11" s="52">
        <f>F11*G11</f>
        <v>0</v>
      </c>
      <c r="I11" s="53">
        <f>G11*1.23</f>
        <v>0</v>
      </c>
      <c r="J11" s="53">
        <f>I11*F11</f>
        <v>0</v>
      </c>
      <c r="K11" s="5"/>
    </row>
    <row r="12" spans="2:11" ht="17.25" customHeight="1">
      <c r="B12" s="15"/>
      <c r="C12" s="16"/>
      <c r="D12" s="17"/>
      <c r="E12" s="17"/>
      <c r="F12" s="18"/>
      <c r="G12" s="19"/>
      <c r="H12" s="19">
        <f>SUM(H10:H11)</f>
        <v>0</v>
      </c>
      <c r="I12" s="20"/>
      <c r="J12" s="20">
        <f>SUM(J10:J11)</f>
        <v>0</v>
      </c>
      <c r="K12" s="5"/>
    </row>
    <row r="13" spans="2:11" ht="25.5" customHeight="1">
      <c r="B13" s="21"/>
      <c r="C13" s="49" t="s">
        <v>16</v>
      </c>
      <c r="D13" s="49"/>
      <c r="E13" s="49"/>
      <c r="F13" s="49"/>
      <c r="G13" s="49"/>
      <c r="H13" s="49"/>
      <c r="I13" s="49"/>
      <c r="J13" s="49"/>
      <c r="K13" s="5"/>
    </row>
    <row r="14" spans="2:11" ht="18" customHeight="1">
      <c r="B14" s="14">
        <v>1</v>
      </c>
      <c r="C14" s="22" t="s">
        <v>17</v>
      </c>
      <c r="D14" s="9" t="s">
        <v>18</v>
      </c>
      <c r="E14" s="50"/>
      <c r="F14" s="51">
        <v>1</v>
      </c>
      <c r="G14" s="52"/>
      <c r="H14" s="52">
        <f aca="true" t="shared" si="0" ref="H14:H30">F14*G14</f>
        <v>0</v>
      </c>
      <c r="I14" s="53">
        <f aca="true" t="shared" si="1" ref="I14:I30">G14*1.23</f>
        <v>0</v>
      </c>
      <c r="J14" s="53">
        <f aca="true" t="shared" si="2" ref="J14:J30">I14*F14</f>
        <v>0</v>
      </c>
      <c r="K14" s="5"/>
    </row>
    <row r="15" spans="2:11" ht="23.25" customHeight="1">
      <c r="B15" s="14">
        <v>2</v>
      </c>
      <c r="C15" s="23" t="s">
        <v>19</v>
      </c>
      <c r="D15" s="24" t="s">
        <v>20</v>
      </c>
      <c r="E15" s="50"/>
      <c r="F15" s="51">
        <v>5</v>
      </c>
      <c r="G15" s="52"/>
      <c r="H15" s="52">
        <f t="shared" si="0"/>
        <v>0</v>
      </c>
      <c r="I15" s="53">
        <f t="shared" si="1"/>
        <v>0</v>
      </c>
      <c r="J15" s="53">
        <f t="shared" si="2"/>
        <v>0</v>
      </c>
      <c r="K15" s="5"/>
    </row>
    <row r="16" spans="2:11" ht="19.5" customHeight="1">
      <c r="B16" s="14">
        <v>3</v>
      </c>
      <c r="C16" s="25" t="s">
        <v>21</v>
      </c>
      <c r="D16" s="26" t="s">
        <v>22</v>
      </c>
      <c r="E16" s="54"/>
      <c r="F16" s="55">
        <v>4</v>
      </c>
      <c r="G16" s="56"/>
      <c r="H16" s="56">
        <f t="shared" si="0"/>
        <v>0</v>
      </c>
      <c r="I16" s="57">
        <f t="shared" si="1"/>
        <v>0</v>
      </c>
      <c r="J16" s="57">
        <f t="shared" si="2"/>
        <v>0</v>
      </c>
      <c r="K16" s="5"/>
    </row>
    <row r="17" spans="2:11" ht="28.5" customHeight="1">
      <c r="B17" s="14">
        <v>4</v>
      </c>
      <c r="C17" s="27" t="s">
        <v>23</v>
      </c>
      <c r="D17" s="26" t="s">
        <v>24</v>
      </c>
      <c r="E17" s="58"/>
      <c r="F17" s="59">
        <v>2</v>
      </c>
      <c r="G17" s="60"/>
      <c r="H17" s="52">
        <f t="shared" si="0"/>
        <v>0</v>
      </c>
      <c r="I17" s="53">
        <f t="shared" si="1"/>
        <v>0</v>
      </c>
      <c r="J17" s="53">
        <f t="shared" si="2"/>
        <v>0</v>
      </c>
      <c r="K17" s="5"/>
    </row>
    <row r="18" spans="2:256" s="28" customFormat="1" ht="30" customHeight="1">
      <c r="B18" s="29">
        <v>5</v>
      </c>
      <c r="C18" s="30" t="s">
        <v>25</v>
      </c>
      <c r="D18" s="30" t="s">
        <v>24</v>
      </c>
      <c r="E18" s="61"/>
      <c r="F18" s="62">
        <v>2</v>
      </c>
      <c r="G18" s="63"/>
      <c r="H18" s="64">
        <f t="shared" si="0"/>
        <v>0</v>
      </c>
      <c r="I18" s="65">
        <f t="shared" si="1"/>
        <v>0</v>
      </c>
      <c r="J18" s="65">
        <f t="shared" si="2"/>
        <v>0</v>
      </c>
      <c r="K18" s="31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2:256" s="28" customFormat="1" ht="21" customHeight="1">
      <c r="B19" s="29">
        <v>6</v>
      </c>
      <c r="C19" s="26" t="s">
        <v>26</v>
      </c>
      <c r="D19" s="26" t="s">
        <v>27</v>
      </c>
      <c r="E19" s="66"/>
      <c r="F19" s="62">
        <v>4</v>
      </c>
      <c r="G19" s="63"/>
      <c r="H19" s="64">
        <f t="shared" si="0"/>
        <v>0</v>
      </c>
      <c r="I19" s="65">
        <f t="shared" si="1"/>
        <v>0</v>
      </c>
      <c r="J19" s="65">
        <f t="shared" si="2"/>
        <v>0</v>
      </c>
      <c r="K19" s="31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2:256" s="28" customFormat="1" ht="21" customHeight="1">
      <c r="B20" s="29">
        <v>7</v>
      </c>
      <c r="C20" s="30" t="s">
        <v>28</v>
      </c>
      <c r="D20" s="30" t="s">
        <v>29</v>
      </c>
      <c r="E20" s="67"/>
      <c r="F20" s="62">
        <v>1</v>
      </c>
      <c r="G20" s="63"/>
      <c r="H20" s="64">
        <f t="shared" si="0"/>
        <v>0</v>
      </c>
      <c r="I20" s="65">
        <f t="shared" si="1"/>
        <v>0</v>
      </c>
      <c r="J20" s="65">
        <f t="shared" si="2"/>
        <v>0</v>
      </c>
      <c r="K20" s="31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2:256" s="28" customFormat="1" ht="21" customHeight="1">
      <c r="B21" s="29">
        <v>8</v>
      </c>
      <c r="C21" s="30" t="s">
        <v>30</v>
      </c>
      <c r="D21" s="30" t="s">
        <v>31</v>
      </c>
      <c r="E21" s="67"/>
      <c r="F21" s="62">
        <v>2</v>
      </c>
      <c r="G21" s="63"/>
      <c r="H21" s="64">
        <f t="shared" si="0"/>
        <v>0</v>
      </c>
      <c r="I21" s="65">
        <f t="shared" si="1"/>
        <v>0</v>
      </c>
      <c r="J21" s="65">
        <f t="shared" si="2"/>
        <v>0</v>
      </c>
      <c r="K21" s="31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2:256" s="28" customFormat="1" ht="21" customHeight="1">
      <c r="B22" s="29">
        <v>9</v>
      </c>
      <c r="C22" s="30" t="s">
        <v>32</v>
      </c>
      <c r="D22" s="30" t="s">
        <v>31</v>
      </c>
      <c r="E22" s="67"/>
      <c r="F22" s="62">
        <v>2</v>
      </c>
      <c r="G22" s="63"/>
      <c r="H22" s="64">
        <f t="shared" si="0"/>
        <v>0</v>
      </c>
      <c r="I22" s="65">
        <f t="shared" si="1"/>
        <v>0</v>
      </c>
      <c r="J22" s="65">
        <f t="shared" si="2"/>
        <v>0</v>
      </c>
      <c r="K22" s="31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1" ht="32.25" customHeight="1">
      <c r="B23" s="14">
        <v>10</v>
      </c>
      <c r="C23" s="33" t="s">
        <v>33</v>
      </c>
      <c r="D23" s="34" t="s">
        <v>34</v>
      </c>
      <c r="E23" s="68"/>
      <c r="F23" s="69">
        <v>2</v>
      </c>
      <c r="G23" s="70"/>
      <c r="H23" s="52">
        <f t="shared" si="0"/>
        <v>0</v>
      </c>
      <c r="I23" s="53">
        <f t="shared" si="1"/>
        <v>0</v>
      </c>
      <c r="J23" s="53">
        <f t="shared" si="2"/>
        <v>0</v>
      </c>
      <c r="K23" s="5"/>
    </row>
    <row r="24" spans="2:11" ht="41.25" customHeight="1">
      <c r="B24" s="14">
        <v>11</v>
      </c>
      <c r="C24" s="30" t="s">
        <v>35</v>
      </c>
      <c r="D24" s="30" t="s">
        <v>36</v>
      </c>
      <c r="E24" s="50"/>
      <c r="F24" s="71">
        <v>1</v>
      </c>
      <c r="G24" s="72"/>
      <c r="H24" s="52">
        <f t="shared" si="0"/>
        <v>0</v>
      </c>
      <c r="I24" s="53">
        <f t="shared" si="1"/>
        <v>0</v>
      </c>
      <c r="J24" s="53">
        <f t="shared" si="2"/>
        <v>0</v>
      </c>
      <c r="K24" s="5"/>
    </row>
    <row r="25" spans="2:11" ht="18.75" customHeight="1">
      <c r="B25" s="14">
        <v>12</v>
      </c>
      <c r="C25" s="25" t="s">
        <v>37</v>
      </c>
      <c r="D25" s="26" t="s">
        <v>38</v>
      </c>
      <c r="E25" s="73"/>
      <c r="F25" s="59">
        <v>3</v>
      </c>
      <c r="G25" s="60"/>
      <c r="H25" s="52">
        <f t="shared" si="0"/>
        <v>0</v>
      </c>
      <c r="I25" s="53">
        <f t="shared" si="1"/>
        <v>0</v>
      </c>
      <c r="J25" s="53">
        <f t="shared" si="2"/>
        <v>0</v>
      </c>
      <c r="K25" s="5"/>
    </row>
    <row r="26" spans="2:11" ht="18.75" customHeight="1">
      <c r="B26" s="14">
        <v>13</v>
      </c>
      <c r="C26" s="23" t="s">
        <v>39</v>
      </c>
      <c r="D26" s="30" t="s">
        <v>40</v>
      </c>
      <c r="E26" s="50"/>
      <c r="F26" s="71">
        <v>1</v>
      </c>
      <c r="G26" s="72"/>
      <c r="H26" s="52">
        <f t="shared" si="0"/>
        <v>0</v>
      </c>
      <c r="I26" s="53">
        <f t="shared" si="1"/>
        <v>0</v>
      </c>
      <c r="J26" s="53">
        <f t="shared" si="2"/>
        <v>0</v>
      </c>
      <c r="K26" s="5"/>
    </row>
    <row r="27" spans="2:11" ht="18.75" customHeight="1">
      <c r="B27" s="14">
        <v>14</v>
      </c>
      <c r="C27" s="23" t="s">
        <v>41</v>
      </c>
      <c r="D27" s="30" t="s">
        <v>42</v>
      </c>
      <c r="E27" s="50"/>
      <c r="F27" s="71">
        <v>1</v>
      </c>
      <c r="G27" s="72"/>
      <c r="H27" s="52">
        <f t="shared" si="0"/>
        <v>0</v>
      </c>
      <c r="I27" s="53">
        <f t="shared" si="1"/>
        <v>0</v>
      </c>
      <c r="J27" s="53">
        <f t="shared" si="2"/>
        <v>0</v>
      </c>
      <c r="K27" s="5"/>
    </row>
    <row r="28" spans="2:11" ht="18.75" customHeight="1">
      <c r="B28" s="14">
        <v>15</v>
      </c>
      <c r="C28" s="23" t="s">
        <v>43</v>
      </c>
      <c r="D28" s="30" t="s">
        <v>44</v>
      </c>
      <c r="E28" s="50"/>
      <c r="F28" s="71">
        <v>2</v>
      </c>
      <c r="G28" s="72"/>
      <c r="H28" s="52">
        <f t="shared" si="0"/>
        <v>0</v>
      </c>
      <c r="I28" s="53">
        <f t="shared" si="1"/>
        <v>0</v>
      </c>
      <c r="J28" s="53">
        <f t="shared" si="2"/>
        <v>0</v>
      </c>
      <c r="K28" s="5"/>
    </row>
    <row r="29" spans="2:11" ht="18.75" customHeight="1">
      <c r="B29" s="14">
        <v>16</v>
      </c>
      <c r="C29" s="23" t="s">
        <v>45</v>
      </c>
      <c r="D29" s="30" t="s">
        <v>46</v>
      </c>
      <c r="E29" s="50"/>
      <c r="F29" s="71">
        <v>2</v>
      </c>
      <c r="G29" s="72"/>
      <c r="H29" s="52">
        <f t="shared" si="0"/>
        <v>0</v>
      </c>
      <c r="I29" s="53">
        <f t="shared" si="1"/>
        <v>0</v>
      </c>
      <c r="J29" s="53">
        <f t="shared" si="2"/>
        <v>0</v>
      </c>
      <c r="K29" s="5"/>
    </row>
    <row r="30" spans="2:11" ht="18.75" customHeight="1">
      <c r="B30" s="14">
        <v>17</v>
      </c>
      <c r="C30" s="23" t="s">
        <v>47</v>
      </c>
      <c r="D30" s="30" t="s">
        <v>48</v>
      </c>
      <c r="E30" s="50"/>
      <c r="F30" s="71">
        <v>1</v>
      </c>
      <c r="G30" s="72"/>
      <c r="H30" s="52">
        <f t="shared" si="0"/>
        <v>0</v>
      </c>
      <c r="I30" s="53">
        <f t="shared" si="1"/>
        <v>0</v>
      </c>
      <c r="J30" s="53">
        <f t="shared" si="2"/>
        <v>0</v>
      </c>
      <c r="K30" s="5"/>
    </row>
    <row r="31" spans="2:11" ht="17.25" customHeight="1">
      <c r="B31" s="15"/>
      <c r="C31" s="35"/>
      <c r="D31" s="17"/>
      <c r="E31" s="17"/>
      <c r="F31" s="18"/>
      <c r="G31" s="19"/>
      <c r="H31" s="19">
        <f>SUM(H14:H30)</f>
        <v>0</v>
      </c>
      <c r="I31" s="20"/>
      <c r="J31" s="20">
        <f>SUM(J14:J30)</f>
        <v>0</v>
      </c>
      <c r="K31" s="5"/>
    </row>
    <row r="32" spans="2:11" ht="30" customHeight="1">
      <c r="B32" s="6"/>
      <c r="C32" s="45" t="s">
        <v>49</v>
      </c>
      <c r="D32" s="45"/>
      <c r="E32" s="45"/>
      <c r="F32" s="45"/>
      <c r="G32" s="45"/>
      <c r="H32" s="45"/>
      <c r="I32" s="45"/>
      <c r="J32" s="45"/>
      <c r="K32" s="5"/>
    </row>
    <row r="33" spans="2:11" ht="15">
      <c r="B33" s="14">
        <v>1</v>
      </c>
      <c r="C33" s="36" t="s">
        <v>50</v>
      </c>
      <c r="D33" s="10" t="s">
        <v>51</v>
      </c>
      <c r="E33" s="50"/>
      <c r="F33" s="51">
        <v>4</v>
      </c>
      <c r="G33" s="52"/>
      <c r="H33" s="52">
        <f>F33*G33</f>
        <v>0</v>
      </c>
      <c r="I33" s="53">
        <f>G33*1.23</f>
        <v>0</v>
      </c>
      <c r="J33" s="53">
        <f>I33*F33</f>
        <v>0</v>
      </c>
      <c r="K33" s="5"/>
    </row>
    <row r="34" spans="2:11" ht="15">
      <c r="B34" s="14"/>
      <c r="C34" s="36" t="s">
        <v>52</v>
      </c>
      <c r="D34" s="10" t="s">
        <v>51</v>
      </c>
      <c r="E34" s="50"/>
      <c r="F34" s="51">
        <v>1</v>
      </c>
      <c r="G34" s="52"/>
      <c r="H34" s="52">
        <f>F34*G34</f>
        <v>0</v>
      </c>
      <c r="I34" s="53">
        <f>G34*1.23</f>
        <v>0</v>
      </c>
      <c r="J34" s="53">
        <f>I34*F34</f>
        <v>0</v>
      </c>
      <c r="K34" s="5"/>
    </row>
    <row r="35" spans="2:11" ht="25.5" customHeight="1">
      <c r="B35" s="14">
        <v>2</v>
      </c>
      <c r="C35" s="36" t="s">
        <v>53</v>
      </c>
      <c r="D35" s="10" t="s">
        <v>54</v>
      </c>
      <c r="E35" s="50"/>
      <c r="F35" s="51">
        <v>1</v>
      </c>
      <c r="G35" s="52"/>
      <c r="H35" s="52">
        <f>F35*G35</f>
        <v>0</v>
      </c>
      <c r="I35" s="53">
        <f>G35*1.23</f>
        <v>0</v>
      </c>
      <c r="J35" s="53">
        <f>I35*F35</f>
        <v>0</v>
      </c>
      <c r="K35" s="5"/>
    </row>
    <row r="36" spans="2:11" ht="17.25" customHeight="1">
      <c r="B36" s="15"/>
      <c r="C36" s="35"/>
      <c r="D36" s="17"/>
      <c r="E36" s="17"/>
      <c r="F36" s="18"/>
      <c r="G36" s="19"/>
      <c r="H36" s="19">
        <f>SUM(H33:H35)</f>
        <v>0</v>
      </c>
      <c r="I36" s="20"/>
      <c r="J36" s="20">
        <f>SUM(J33:J35)</f>
        <v>0</v>
      </c>
      <c r="K36" s="5"/>
    </row>
    <row r="37" spans="2:11" ht="30" customHeight="1">
      <c r="B37" s="6"/>
      <c r="C37" s="45" t="s">
        <v>55</v>
      </c>
      <c r="D37" s="45"/>
      <c r="E37" s="45"/>
      <c r="F37" s="45"/>
      <c r="G37" s="45"/>
      <c r="H37" s="45"/>
      <c r="I37" s="45"/>
      <c r="J37" s="45"/>
      <c r="K37" s="5"/>
    </row>
    <row r="38" spans="2:11" ht="25.5">
      <c r="B38" s="14">
        <v>1</v>
      </c>
      <c r="C38" s="36" t="s">
        <v>56</v>
      </c>
      <c r="D38" s="10"/>
      <c r="E38" s="50"/>
      <c r="F38" s="51">
        <v>2</v>
      </c>
      <c r="G38" s="52"/>
      <c r="H38" s="52">
        <f>F38*G38</f>
        <v>0</v>
      </c>
      <c r="I38" s="53">
        <f>G38*1.23</f>
        <v>0</v>
      </c>
      <c r="J38" s="53">
        <f>I38*F38</f>
        <v>0</v>
      </c>
      <c r="K38" s="5"/>
    </row>
    <row r="39" spans="2:11" ht="25.5" customHeight="1">
      <c r="B39" s="14">
        <v>2</v>
      </c>
      <c r="C39" s="36" t="s">
        <v>57</v>
      </c>
      <c r="D39" s="10"/>
      <c r="E39" s="50"/>
      <c r="F39" s="51">
        <v>2</v>
      </c>
      <c r="G39" s="52"/>
      <c r="H39" s="52">
        <f>F39*G39</f>
        <v>0</v>
      </c>
      <c r="I39" s="53">
        <f>G39*1.23</f>
        <v>0</v>
      </c>
      <c r="J39" s="53">
        <f>I39*F39</f>
        <v>0</v>
      </c>
      <c r="K39" s="5"/>
    </row>
    <row r="40" spans="2:11" ht="17.25" customHeight="1">
      <c r="B40" s="15"/>
      <c r="C40" s="35"/>
      <c r="D40" s="17"/>
      <c r="E40" s="17"/>
      <c r="F40" s="18"/>
      <c r="G40" s="19"/>
      <c r="H40" s="19">
        <f>SUM(H38:H39)</f>
        <v>0</v>
      </c>
      <c r="I40" s="20"/>
      <c r="J40" s="20">
        <f>SUM(J38:J39)</f>
        <v>0</v>
      </c>
      <c r="K40" s="5"/>
    </row>
    <row r="41" spans="2:11" ht="30" customHeight="1">
      <c r="B41" s="6"/>
      <c r="C41" s="45" t="s">
        <v>58</v>
      </c>
      <c r="D41" s="45"/>
      <c r="E41" s="45"/>
      <c r="F41" s="45"/>
      <c r="G41" s="45"/>
      <c r="H41" s="45"/>
      <c r="I41" s="45"/>
      <c r="J41" s="45"/>
      <c r="K41" s="5"/>
    </row>
    <row r="42" spans="2:11" ht="15">
      <c r="B42" s="14">
        <v>1</v>
      </c>
      <c r="C42" s="36" t="s">
        <v>59</v>
      </c>
      <c r="D42" s="10"/>
      <c r="E42" s="10"/>
      <c r="F42" s="11">
        <v>60</v>
      </c>
      <c r="G42" s="12"/>
      <c r="H42" s="12">
        <f>F42*G42</f>
        <v>0</v>
      </c>
      <c r="I42" s="13">
        <f>G42</f>
        <v>0</v>
      </c>
      <c r="J42" s="13">
        <f>I42*F42</f>
        <v>0</v>
      </c>
      <c r="K42" s="5"/>
    </row>
    <row r="43" spans="2:11" ht="17.25" customHeight="1" thickBot="1">
      <c r="B43" s="15"/>
      <c r="C43" s="35"/>
      <c r="D43" s="17"/>
      <c r="E43" s="17"/>
      <c r="F43" s="18"/>
      <c r="G43" s="19"/>
      <c r="H43" s="42">
        <f>H42</f>
        <v>0</v>
      </c>
      <c r="I43" s="20"/>
      <c r="J43" s="44">
        <f>SUM(J42)</f>
        <v>0</v>
      </c>
      <c r="K43" s="5"/>
    </row>
    <row r="44" spans="2:11" ht="15.75" thickBot="1">
      <c r="B44" s="37"/>
      <c r="C44" s="37"/>
      <c r="D44" s="37"/>
      <c r="E44" s="37"/>
      <c r="F44" s="37"/>
      <c r="G44" s="39"/>
      <c r="H44" s="43">
        <f>H12+H31+H36+H40+H43</f>
        <v>0</v>
      </c>
      <c r="I44" s="40"/>
      <c r="J44" s="43">
        <f>J12+J31+J36+J40+J43</f>
        <v>0</v>
      </c>
      <c r="K44" s="5"/>
    </row>
    <row r="45" spans="2:11" ht="15">
      <c r="B45" s="5"/>
      <c r="C45" s="5"/>
      <c r="D45" s="5"/>
      <c r="E45" s="5"/>
      <c r="F45" s="5"/>
      <c r="G45" s="5"/>
      <c r="H45" s="41" t="s">
        <v>60</v>
      </c>
      <c r="I45" s="41"/>
      <c r="J45" s="41" t="s">
        <v>61</v>
      </c>
      <c r="K45" s="5"/>
    </row>
    <row r="46" spans="2:11" ht="1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1" ht="15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1" ht="15"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2:11" ht="15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1" ht="15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1" ht="15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1" ht="15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0" ht="15">
      <c r="B57" s="38"/>
      <c r="C57" s="38"/>
      <c r="D57" s="38"/>
      <c r="E57" s="38"/>
      <c r="F57" s="38"/>
      <c r="G57" s="38"/>
      <c r="H57" s="38"/>
      <c r="I57" s="38"/>
      <c r="J57" s="38"/>
    </row>
    <row r="58" spans="2:10" ht="15">
      <c r="B58" s="38"/>
      <c r="C58" s="38"/>
      <c r="D58" s="38"/>
      <c r="E58" s="38"/>
      <c r="F58" s="38"/>
      <c r="G58" s="38"/>
      <c r="H58" s="38"/>
      <c r="I58" s="38"/>
      <c r="J58" s="38"/>
    </row>
    <row r="59" spans="2:10" ht="15">
      <c r="B59" s="38"/>
      <c r="C59" s="38"/>
      <c r="D59" s="38"/>
      <c r="E59" s="38"/>
      <c r="F59" s="38"/>
      <c r="G59" s="38"/>
      <c r="H59" s="38"/>
      <c r="I59" s="38"/>
      <c r="J59" s="38"/>
    </row>
    <row r="60" spans="2:10" ht="15">
      <c r="B60" s="38"/>
      <c r="C60" s="38"/>
      <c r="D60" s="38"/>
      <c r="E60" s="38"/>
      <c r="F60" s="38"/>
      <c r="G60" s="38"/>
      <c r="H60" s="38"/>
      <c r="I60" s="38"/>
      <c r="J60" s="38"/>
    </row>
    <row r="61" spans="2:10" ht="15">
      <c r="B61" s="38"/>
      <c r="C61" s="38"/>
      <c r="D61" s="38"/>
      <c r="E61" s="38"/>
      <c r="F61" s="38"/>
      <c r="G61" s="38"/>
      <c r="H61" s="38"/>
      <c r="I61" s="38"/>
      <c r="J61" s="38"/>
    </row>
    <row r="62" spans="2:10" ht="15">
      <c r="B62" s="38"/>
      <c r="C62" s="38"/>
      <c r="D62" s="38"/>
      <c r="E62" s="38"/>
      <c r="F62" s="38"/>
      <c r="G62" s="38"/>
      <c r="H62" s="38"/>
      <c r="I62" s="38"/>
      <c r="J62" s="38"/>
    </row>
  </sheetData>
  <sheetProtection/>
  <mergeCells count="8">
    <mergeCell ref="C37:J37"/>
    <mergeCell ref="C41:J41"/>
    <mergeCell ref="B2:J2"/>
    <mergeCell ref="B3:J3"/>
    <mergeCell ref="B4:J6"/>
    <mergeCell ref="C9:J9"/>
    <mergeCell ref="C13:J13"/>
    <mergeCell ref="C32:J32"/>
  </mergeCells>
  <printOptions/>
  <pageMargins left="0.7000000000000001" right="0.7000000000000001" top="1.1437007874015752" bottom="0.7897637795275592" header="0.7500000000000001" footer="0.7500000000000001"/>
  <pageSetup fitToHeight="0" fitToWidth="0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Użytkownik systemu Windows</cp:lastModifiedBy>
  <cp:lastPrinted>2019-05-11T15:23:00Z</cp:lastPrinted>
  <dcterms:created xsi:type="dcterms:W3CDTF">2014-10-20T03:44:47Z</dcterms:created>
  <dcterms:modified xsi:type="dcterms:W3CDTF">2019-05-14T08:28:18Z</dcterms:modified>
  <cp:category/>
  <cp:version/>
  <cp:contentType/>
  <cp:contentStatus/>
  <cp:revision>14</cp:revision>
</cp:coreProperties>
</file>